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1\Archivio\Fabio_Laura\Desktop\LAURA\CCNL\"/>
    </mc:Choice>
  </mc:AlternateContent>
  <bookViews>
    <workbookView xWindow="0" yWindow="0" windowWidth="28800" windowHeight="12435"/>
  </bookViews>
  <sheets>
    <sheet name="nccl" sheetId="5" r:id="rId1"/>
  </sheets>
  <calcPr calcId="152511"/>
</workbook>
</file>

<file path=xl/calcChain.xml><?xml version="1.0" encoding="utf-8"?>
<calcChain xmlns="http://schemas.openxmlformats.org/spreadsheetml/2006/main">
  <c r="P25" i="5" l="1"/>
  <c r="S25" i="5"/>
  <c r="S6" i="5"/>
  <c r="P6" i="5"/>
  <c r="L6" i="5"/>
  <c r="E6" i="5"/>
  <c r="F6" i="5"/>
  <c r="Q6" i="5" s="1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7" i="5"/>
  <c r="L8" i="5"/>
  <c r="L9" i="5"/>
  <c r="L10" i="5"/>
  <c r="L11" i="5"/>
  <c r="L12" i="5"/>
  <c r="L13" i="5"/>
  <c r="L14" i="5"/>
  <c r="L15" i="5"/>
  <c r="L16" i="5"/>
  <c r="L17" i="5"/>
  <c r="L18" i="5"/>
  <c r="Q18" i="5" s="1"/>
  <c r="L19" i="5"/>
  <c r="L20" i="5"/>
  <c r="L21" i="5"/>
  <c r="L22" i="5"/>
  <c r="L23" i="5"/>
  <c r="L24" i="5"/>
  <c r="Q24" i="5" s="1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Q38" i="5" s="1"/>
  <c r="L39" i="5"/>
  <c r="L40" i="5"/>
  <c r="L41" i="5"/>
  <c r="L42" i="5"/>
  <c r="L43" i="5"/>
  <c r="L7" i="5"/>
  <c r="S43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7" i="5"/>
  <c r="E24" i="5"/>
  <c r="E38" i="5"/>
  <c r="E7" i="5"/>
  <c r="F7" i="5" s="1"/>
  <c r="Q7" i="5" s="1"/>
  <c r="E9" i="5"/>
  <c r="E10" i="5"/>
  <c r="E11" i="5"/>
  <c r="E12" i="5"/>
  <c r="F12" i="5" s="1"/>
  <c r="Q12" i="5" s="1"/>
  <c r="E13" i="5"/>
  <c r="E14" i="5"/>
  <c r="E15" i="5"/>
  <c r="E16" i="5"/>
  <c r="E17" i="5"/>
  <c r="E19" i="5"/>
  <c r="E20" i="5"/>
  <c r="E21" i="5"/>
  <c r="E22" i="5"/>
  <c r="E23" i="5"/>
  <c r="E26" i="5"/>
  <c r="E27" i="5"/>
  <c r="E28" i="5"/>
  <c r="E29" i="5"/>
  <c r="E30" i="5"/>
  <c r="E31" i="5"/>
  <c r="E32" i="5"/>
  <c r="E33" i="5"/>
  <c r="E34" i="5"/>
  <c r="F34" i="5"/>
  <c r="Q34" i="5" s="1"/>
  <c r="E35" i="5"/>
  <c r="E36" i="5"/>
  <c r="E37" i="5"/>
  <c r="E39" i="5"/>
  <c r="E40" i="5"/>
  <c r="E41" i="5"/>
  <c r="E42" i="5"/>
  <c r="E43" i="5"/>
  <c r="F43" i="5"/>
  <c r="Q43" i="5" s="1"/>
  <c r="E8" i="5"/>
  <c r="C34" i="5"/>
  <c r="C35" i="5"/>
  <c r="F35" i="5" s="1"/>
  <c r="Q35" i="5" s="1"/>
  <c r="C36" i="5"/>
  <c r="C37" i="5"/>
  <c r="F37" i="5" s="1"/>
  <c r="Q37" i="5" s="1"/>
  <c r="C39" i="5"/>
  <c r="F39" i="5"/>
  <c r="Q39" i="5" s="1"/>
  <c r="C40" i="5"/>
  <c r="F40" i="5" s="1"/>
  <c r="Q40" i="5" s="1"/>
  <c r="C41" i="5"/>
  <c r="F41" i="5"/>
  <c r="Q41" i="5" s="1"/>
  <c r="C42" i="5"/>
  <c r="F42" i="5" s="1"/>
  <c r="Q42" i="5" s="1"/>
  <c r="C43" i="5"/>
  <c r="C28" i="5"/>
  <c r="F28" i="5" s="1"/>
  <c r="Q28" i="5" s="1"/>
  <c r="C29" i="5"/>
  <c r="F29" i="5"/>
  <c r="Q29" i="5" s="1"/>
  <c r="C30" i="5"/>
  <c r="F30" i="5" s="1"/>
  <c r="Q30" i="5" s="1"/>
  <c r="C31" i="5"/>
  <c r="F31" i="5" s="1"/>
  <c r="Q31" i="5" s="1"/>
  <c r="C32" i="5"/>
  <c r="F32" i="5" s="1"/>
  <c r="Q32" i="5" s="1"/>
  <c r="C33" i="5"/>
  <c r="F33" i="5"/>
  <c r="Q33" i="5" s="1"/>
  <c r="C21" i="5"/>
  <c r="F21" i="5" s="1"/>
  <c r="Q21" i="5" s="1"/>
  <c r="C22" i="5"/>
  <c r="F22" i="5"/>
  <c r="Q22" i="5" s="1"/>
  <c r="C23" i="5"/>
  <c r="F23" i="5"/>
  <c r="Q23" i="5" s="1"/>
  <c r="C26" i="5"/>
  <c r="C27" i="5"/>
  <c r="F27" i="5"/>
  <c r="Q27" i="5" s="1"/>
  <c r="C14" i="5"/>
  <c r="F14" i="5" s="1"/>
  <c r="Q14" i="5" s="1"/>
  <c r="C15" i="5"/>
  <c r="F15" i="5"/>
  <c r="Q15" i="5" s="1"/>
  <c r="C16" i="5"/>
  <c r="F16" i="5" s="1"/>
  <c r="Q16" i="5" s="1"/>
  <c r="C17" i="5"/>
  <c r="F17" i="5"/>
  <c r="Q17" i="5" s="1"/>
  <c r="C19" i="5"/>
  <c r="F19" i="5" s="1"/>
  <c r="Q19" i="5" s="1"/>
  <c r="C20" i="5"/>
  <c r="F20" i="5"/>
  <c r="Q20" i="5" s="1"/>
  <c r="C9" i="5"/>
  <c r="F9" i="5" s="1"/>
  <c r="Q9" i="5" s="1"/>
  <c r="C10" i="5"/>
  <c r="F10" i="5"/>
  <c r="Q10" i="5" s="1"/>
  <c r="C11" i="5"/>
  <c r="F11" i="5" s="1"/>
  <c r="Q11" i="5" s="1"/>
  <c r="C12" i="5"/>
  <c r="C13" i="5"/>
  <c r="F13" i="5" s="1"/>
  <c r="Q13" i="5" s="1"/>
  <c r="C8" i="5"/>
  <c r="F8" i="5" s="1"/>
  <c r="Q8" i="5" s="1"/>
  <c r="F36" i="5"/>
  <c r="Q36" i="5" s="1"/>
  <c r="F26" i="5"/>
  <c r="Q26" i="5" s="1"/>
</calcChain>
</file>

<file path=xl/sharedStrings.xml><?xml version="1.0" encoding="utf-8"?>
<sst xmlns="http://schemas.openxmlformats.org/spreadsheetml/2006/main" count="108" uniqueCount="62">
  <si>
    <t>Totale</t>
  </si>
  <si>
    <t>A1</t>
  </si>
  <si>
    <t>A2</t>
  </si>
  <si>
    <t>A3</t>
  </si>
  <si>
    <t>A4</t>
  </si>
  <si>
    <t>A5</t>
  </si>
  <si>
    <t>C1</t>
  </si>
  <si>
    <t>C2</t>
  </si>
  <si>
    <t>C3</t>
  </si>
  <si>
    <t>C4</t>
  </si>
  <si>
    <t>C5</t>
  </si>
  <si>
    <t>D1</t>
  </si>
  <si>
    <t>D2</t>
  </si>
  <si>
    <t>dal 01/04/2018</t>
  </si>
  <si>
    <t>A6</t>
  </si>
  <si>
    <t>C6</t>
  </si>
  <si>
    <t xml:space="preserve">Categoria </t>
  </si>
  <si>
    <t>Retr. Mensile</t>
  </si>
  <si>
    <t>B2</t>
  </si>
  <si>
    <t>B4 accesso B1</t>
  </si>
  <si>
    <t>B4 accesso B3</t>
  </si>
  <si>
    <t>B5 accesso B1</t>
  </si>
  <si>
    <t>B5 accesso B3</t>
  </si>
  <si>
    <t>B6 accesso B1</t>
  </si>
  <si>
    <t>B6 accesso B3</t>
  </si>
  <si>
    <t>B7 accesso B1</t>
  </si>
  <si>
    <t>B7 accesso B3</t>
  </si>
  <si>
    <t>B8 accesso B3</t>
  </si>
  <si>
    <t>B1</t>
  </si>
  <si>
    <t>D4 accesso D1</t>
  </si>
  <si>
    <t>D4 accesso D3</t>
  </si>
  <si>
    <t>D5 accesso D1</t>
  </si>
  <si>
    <t>D5 accesso D3</t>
  </si>
  <si>
    <t>D6 accesso D1</t>
  </si>
  <si>
    <t>D6 accesso D3</t>
  </si>
  <si>
    <t>D7 accesso D3</t>
  </si>
  <si>
    <t>Retr. Annua</t>
  </si>
  <si>
    <t>2017</t>
  </si>
  <si>
    <t xml:space="preserve">Anno </t>
  </si>
  <si>
    <t>2016-2017</t>
  </si>
  <si>
    <t>El.Pereq.</t>
  </si>
  <si>
    <t>Gen.</t>
  </si>
  <si>
    <t>Feb.</t>
  </si>
  <si>
    <t>Mar.</t>
  </si>
  <si>
    <t>Nota</t>
  </si>
  <si>
    <t>Con decorrenza dall'01/04/2018 cessa la corresponsione dell'IVC in quando conglobata nello Stipendio Tabellare</t>
  </si>
  <si>
    <t>A)-Totale</t>
  </si>
  <si>
    <t>B)-Totale</t>
  </si>
  <si>
    <t>C)-Totale</t>
  </si>
  <si>
    <t>Apr.</t>
  </si>
  <si>
    <t>Mag.</t>
  </si>
  <si>
    <t xml:space="preserve">Totale </t>
  </si>
  <si>
    <t>Arretrato</t>
  </si>
  <si>
    <t>P.E.O.</t>
  </si>
  <si>
    <t>Pos.Ec. Acc. D3</t>
  </si>
  <si>
    <t>Pos.Ec. Acc. B3</t>
  </si>
  <si>
    <t>D7 accesso D1</t>
  </si>
  <si>
    <t>Stip. Tabellare</t>
  </si>
  <si>
    <t>B3-PEO</t>
  </si>
  <si>
    <t>B8 accesso B1</t>
  </si>
  <si>
    <t>D3-PEO</t>
  </si>
  <si>
    <t>TABELLA ADEGUAMENTI STIPENDIALI COMPARTO REGIONI ED AUTONOMIE LOCALI - CCNL 2016-2018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</si>
</sst>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6" x14ac:knownFonts="1">
    <font>
      <sz val="10"/>
      <name val="Arial"/>
    </font>
    <font>
      <sz val="10"/>
      <name val="Arial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i/>
      <sz val="14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4" fontId="2" fillId="0" borderId="0" xfId="0" applyNumberFormat="1" applyFont="1"/>
    <xf numFmtId="0" fontId="2" fillId="0" borderId="1" xfId="0" applyFont="1" applyBorder="1"/>
    <xf numFmtId="44" fontId="3" fillId="0" borderId="1" xfId="1" applyFont="1" applyBorder="1"/>
    <xf numFmtId="44" fontId="2" fillId="0" borderId="1" xfId="1" applyFont="1" applyBorder="1"/>
    <xf numFmtId="44" fontId="3" fillId="0" borderId="0" xfId="1" applyFont="1"/>
    <xf numFmtId="2" fontId="2" fillId="0" borderId="0" xfId="0" applyNumberFormat="1" applyFont="1"/>
    <xf numFmtId="0" fontId="4" fillId="0" borderId="0" xfId="0" applyFont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4" borderId="2" xfId="0" applyFont="1" applyFill="1" applyBorder="1" applyAlignment="1">
      <alignment horizontal="centerContinuous"/>
    </xf>
    <xf numFmtId="17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4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Continuous"/>
    </xf>
    <xf numFmtId="14" fontId="2" fillId="4" borderId="3" xfId="0" applyNumberFormat="1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"/>
    </xf>
    <xf numFmtId="15" fontId="2" fillId="4" borderId="3" xfId="0" applyNumberFormat="1" applyFont="1" applyFill="1" applyBorder="1" applyAlignment="1">
      <alignment horizontal="center"/>
    </xf>
    <xf numFmtId="0" fontId="3" fillId="0" borderId="0" xfId="0" applyFont="1" applyBorder="1" applyAlignment="1"/>
    <xf numFmtId="0" fontId="0" fillId="0" borderId="0" xfId="0" applyBorder="1" applyAlignment="1"/>
    <xf numFmtId="0" fontId="5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3</xdr:col>
      <xdr:colOff>133350</xdr:colOff>
      <xdr:row>0</xdr:row>
      <xdr:rowOff>897255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6675"/>
          <a:ext cx="2076450" cy="830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tabSelected="1" workbookViewId="0">
      <selection activeCell="AB6" sqref="AB6"/>
    </sheetView>
  </sheetViews>
  <sheetFormatPr defaultRowHeight="12" x14ac:dyDescent="0.2"/>
  <cols>
    <col min="1" max="1" width="13" style="1" customWidth="1"/>
    <col min="2" max="2" width="7.85546875" style="1" bestFit="1" customWidth="1"/>
    <col min="3" max="3" width="8.7109375" style="1" bestFit="1" customWidth="1"/>
    <col min="4" max="4" width="7.85546875" style="1" bestFit="1" customWidth="1"/>
    <col min="5" max="5" width="8.7109375" style="1" bestFit="1" customWidth="1"/>
    <col min="6" max="6" width="9" style="8" bestFit="1" customWidth="1"/>
    <col min="7" max="11" width="7.85546875" style="1" bestFit="1" customWidth="1"/>
    <col min="12" max="12" width="8.7109375" style="1" bestFit="1" customWidth="1"/>
    <col min="13" max="14" width="7.85546875" style="1" bestFit="1" customWidth="1"/>
    <col min="15" max="16" width="7.7109375" style="1" customWidth="1"/>
    <col min="17" max="17" width="8.85546875" style="1" customWidth="1"/>
    <col min="18" max="18" width="12.42578125" style="2" bestFit="1" customWidth="1"/>
    <col min="19" max="19" width="12.42578125" style="3" bestFit="1" customWidth="1"/>
    <col min="20" max="20" width="11.7109375" style="3" bestFit="1" customWidth="1"/>
    <col min="21" max="21" width="8.7109375" style="3" bestFit="1" customWidth="1"/>
    <col min="22" max="22" width="12.140625" style="1" bestFit="1" customWidth="1"/>
    <col min="23" max="16384" width="9.140625" style="1"/>
  </cols>
  <sheetData>
    <row r="1" spans="1:22" ht="73.5" customHeight="1" thickBot="1" x14ac:dyDescent="0.25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29.25" customHeight="1" thickBot="1" x14ac:dyDescent="0.25">
      <c r="A2" s="23" t="s">
        <v>61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5"/>
    </row>
    <row r="4" spans="1:22" x14ac:dyDescent="0.2">
      <c r="A4" s="10" t="s">
        <v>16</v>
      </c>
      <c r="B4" s="13" t="s">
        <v>38</v>
      </c>
      <c r="C4" s="13" t="s">
        <v>46</v>
      </c>
      <c r="D4" s="13" t="s">
        <v>38</v>
      </c>
      <c r="E4" s="13" t="s">
        <v>47</v>
      </c>
      <c r="F4" s="13" t="s">
        <v>48</v>
      </c>
      <c r="G4" s="14" t="s">
        <v>41</v>
      </c>
      <c r="H4" s="14" t="s">
        <v>42</v>
      </c>
      <c r="I4" s="14" t="s">
        <v>43</v>
      </c>
      <c r="J4" s="14" t="s">
        <v>49</v>
      </c>
      <c r="K4" s="14" t="s">
        <v>50</v>
      </c>
      <c r="L4" s="14" t="s">
        <v>0</v>
      </c>
      <c r="M4" s="14">
        <v>43160</v>
      </c>
      <c r="N4" s="14">
        <v>43191</v>
      </c>
      <c r="O4" s="14">
        <v>43221</v>
      </c>
      <c r="P4" s="14" t="s">
        <v>51</v>
      </c>
      <c r="Q4" s="14" t="s">
        <v>0</v>
      </c>
      <c r="R4" s="15" t="s">
        <v>36</v>
      </c>
      <c r="S4" s="15" t="s">
        <v>17</v>
      </c>
      <c r="T4" s="15" t="s">
        <v>57</v>
      </c>
      <c r="U4" s="16" t="s">
        <v>53</v>
      </c>
      <c r="V4" s="15" t="s">
        <v>16</v>
      </c>
    </row>
    <row r="5" spans="1:22" x14ac:dyDescent="0.2">
      <c r="A5" s="11"/>
      <c r="B5" s="17">
        <v>2016</v>
      </c>
      <c r="C5" s="17">
        <v>2016</v>
      </c>
      <c r="D5" s="17" t="s">
        <v>37</v>
      </c>
      <c r="E5" s="17" t="s">
        <v>37</v>
      </c>
      <c r="F5" s="18" t="s">
        <v>39</v>
      </c>
      <c r="G5" s="19">
        <v>2018</v>
      </c>
      <c r="H5" s="19">
        <v>2018</v>
      </c>
      <c r="I5" s="19">
        <v>2018</v>
      </c>
      <c r="J5" s="19">
        <v>2018</v>
      </c>
      <c r="K5" s="19">
        <v>2018</v>
      </c>
      <c r="L5" s="19">
        <v>2018</v>
      </c>
      <c r="M5" s="19" t="s">
        <v>40</v>
      </c>
      <c r="N5" s="19" t="s">
        <v>40</v>
      </c>
      <c r="O5" s="19" t="s">
        <v>40</v>
      </c>
      <c r="P5" s="19" t="s">
        <v>40</v>
      </c>
      <c r="Q5" s="19" t="s">
        <v>52</v>
      </c>
      <c r="R5" s="20" t="s">
        <v>13</v>
      </c>
      <c r="S5" s="20" t="s">
        <v>13</v>
      </c>
      <c r="T5" s="20">
        <v>43191</v>
      </c>
      <c r="U5" s="20">
        <v>43191</v>
      </c>
      <c r="V5" s="19"/>
    </row>
    <row r="6" spans="1:22" x14ac:dyDescent="0.2">
      <c r="A6" s="12" t="s">
        <v>35</v>
      </c>
      <c r="B6" s="5">
        <v>0</v>
      </c>
      <c r="C6" s="6">
        <v>0</v>
      </c>
      <c r="D6" s="5">
        <v>0</v>
      </c>
      <c r="E6" s="6">
        <f>D6*13</f>
        <v>0</v>
      </c>
      <c r="F6" s="6">
        <f>C6+E6</f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6">
        <f>SUM(G6:K6)</f>
        <v>0</v>
      </c>
      <c r="M6" s="5">
        <v>0</v>
      </c>
      <c r="N6" s="5">
        <v>0</v>
      </c>
      <c r="O6" s="5">
        <v>0</v>
      </c>
      <c r="P6" s="6">
        <f>SUM(M6:O6)</f>
        <v>0</v>
      </c>
      <c r="Q6" s="6">
        <f>F6+L6+P6</f>
        <v>0</v>
      </c>
      <c r="R6" s="6">
        <v>31138.84</v>
      </c>
      <c r="S6" s="6">
        <f>R6/12</f>
        <v>2594.9033333333332</v>
      </c>
      <c r="T6" s="6">
        <v>2120.9899999999998</v>
      </c>
      <c r="U6" s="6">
        <v>473.91</v>
      </c>
      <c r="V6" s="4" t="s">
        <v>35</v>
      </c>
    </row>
    <row r="7" spans="1:22" x14ac:dyDescent="0.2">
      <c r="A7" s="12" t="s">
        <v>56</v>
      </c>
      <c r="B7" s="5">
        <v>0</v>
      </c>
      <c r="C7" s="6">
        <v>0</v>
      </c>
      <c r="D7" s="5">
        <v>0</v>
      </c>
      <c r="E7" s="6">
        <f>D7*13</f>
        <v>0</v>
      </c>
      <c r="F7" s="6">
        <f>C7+E7</f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6">
        <f>SUM(G7:K7)</f>
        <v>0</v>
      </c>
      <c r="M7" s="5">
        <v>0</v>
      </c>
      <c r="N7" s="5">
        <v>0</v>
      </c>
      <c r="O7" s="5">
        <v>0</v>
      </c>
      <c r="P7" s="6">
        <f>SUM(M7:O7)</f>
        <v>0</v>
      </c>
      <c r="Q7" s="6">
        <f t="shared" ref="Q7:Q43" si="0">F7+L7+P7</f>
        <v>0</v>
      </c>
      <c r="R7" s="6">
        <v>31138.84</v>
      </c>
      <c r="S7" s="6">
        <f>R7/12</f>
        <v>2594.9033333333332</v>
      </c>
      <c r="T7" s="6">
        <v>1844.62</v>
      </c>
      <c r="U7" s="6">
        <v>750.28</v>
      </c>
      <c r="V7" s="4" t="s">
        <v>56</v>
      </c>
    </row>
    <row r="8" spans="1:22" x14ac:dyDescent="0.2">
      <c r="A8" s="12" t="s">
        <v>34</v>
      </c>
      <c r="B8" s="5">
        <v>10.4</v>
      </c>
      <c r="C8" s="6">
        <f>B8*13</f>
        <v>135.20000000000002</v>
      </c>
      <c r="D8" s="5">
        <v>31.4</v>
      </c>
      <c r="E8" s="6">
        <f>D8*13</f>
        <v>408.2</v>
      </c>
      <c r="F8" s="6">
        <f>C8+E8</f>
        <v>543.4</v>
      </c>
      <c r="G8" s="5">
        <v>31.4</v>
      </c>
      <c r="H8" s="5">
        <v>31.4</v>
      </c>
      <c r="I8" s="5">
        <v>90.3</v>
      </c>
      <c r="J8" s="5">
        <v>90.3</v>
      </c>
      <c r="K8" s="5">
        <v>90.3</v>
      </c>
      <c r="L8" s="6">
        <f t="shared" ref="L8:L43" si="1">SUM(G8:K8)</f>
        <v>333.7</v>
      </c>
      <c r="M8" s="5">
        <v>2</v>
      </c>
      <c r="N8" s="5">
        <v>2</v>
      </c>
      <c r="O8" s="5">
        <v>2</v>
      </c>
      <c r="P8" s="6">
        <f t="shared" ref="P8:P43" si="2">SUM(M8:O8)</f>
        <v>6</v>
      </c>
      <c r="Q8" s="6">
        <f t="shared" si="0"/>
        <v>883.09999999999991</v>
      </c>
      <c r="R8" s="6">
        <v>29638.84</v>
      </c>
      <c r="S8" s="6">
        <f t="shared" ref="S8:S43" si="3">R8/12</f>
        <v>2469.9033333333332</v>
      </c>
      <c r="T8" s="6">
        <v>2120.9899999999998</v>
      </c>
      <c r="U8" s="6">
        <v>348.91</v>
      </c>
      <c r="V8" s="4" t="s">
        <v>34</v>
      </c>
    </row>
    <row r="9" spans="1:22" x14ac:dyDescent="0.2">
      <c r="A9" s="12" t="s">
        <v>33</v>
      </c>
      <c r="B9" s="5">
        <v>10.4</v>
      </c>
      <c r="C9" s="6">
        <f t="shared" ref="C9:C43" si="4">B9*13</f>
        <v>135.20000000000002</v>
      </c>
      <c r="D9" s="5">
        <v>31.4</v>
      </c>
      <c r="E9" s="6">
        <f t="shared" ref="E9:E43" si="5">D9*13</f>
        <v>408.2</v>
      </c>
      <c r="F9" s="6">
        <f t="shared" ref="F9:F43" si="6">C9+E9</f>
        <v>543.4</v>
      </c>
      <c r="G9" s="5">
        <v>31.4</v>
      </c>
      <c r="H9" s="5">
        <v>31.4</v>
      </c>
      <c r="I9" s="5">
        <v>90.3</v>
      </c>
      <c r="J9" s="5">
        <v>90.3</v>
      </c>
      <c r="K9" s="5">
        <v>90.3</v>
      </c>
      <c r="L9" s="6">
        <f t="shared" si="1"/>
        <v>333.7</v>
      </c>
      <c r="M9" s="5">
        <v>2</v>
      </c>
      <c r="N9" s="5">
        <v>2</v>
      </c>
      <c r="O9" s="5">
        <v>2</v>
      </c>
      <c r="P9" s="6">
        <f t="shared" si="2"/>
        <v>6</v>
      </c>
      <c r="Q9" s="6">
        <f t="shared" si="0"/>
        <v>883.09999999999991</v>
      </c>
      <c r="R9" s="6">
        <v>29638.84</v>
      </c>
      <c r="S9" s="6">
        <f t="shared" si="3"/>
        <v>2469.9033333333332</v>
      </c>
      <c r="T9" s="6">
        <v>1844.62</v>
      </c>
      <c r="U9" s="6">
        <v>625.28</v>
      </c>
      <c r="V9" s="4" t="s">
        <v>33</v>
      </c>
    </row>
    <row r="10" spans="1:22" x14ac:dyDescent="0.2">
      <c r="A10" s="12" t="s">
        <v>32</v>
      </c>
      <c r="B10" s="5">
        <v>9.6999999999999993</v>
      </c>
      <c r="C10" s="6">
        <f t="shared" si="4"/>
        <v>126.1</v>
      </c>
      <c r="D10" s="5">
        <v>29.4</v>
      </c>
      <c r="E10" s="6">
        <f t="shared" si="5"/>
        <v>382.2</v>
      </c>
      <c r="F10" s="6">
        <f t="shared" si="6"/>
        <v>508.29999999999995</v>
      </c>
      <c r="G10" s="5">
        <v>29.4</v>
      </c>
      <c r="H10" s="5">
        <v>29.4</v>
      </c>
      <c r="I10" s="5">
        <v>84.5</v>
      </c>
      <c r="J10" s="5">
        <v>84.5</v>
      </c>
      <c r="K10" s="5">
        <v>84.5</v>
      </c>
      <c r="L10" s="6">
        <f t="shared" si="1"/>
        <v>312.3</v>
      </c>
      <c r="M10" s="5">
        <v>2</v>
      </c>
      <c r="N10" s="5">
        <v>2</v>
      </c>
      <c r="O10" s="5">
        <v>2</v>
      </c>
      <c r="P10" s="6">
        <f t="shared" si="2"/>
        <v>6</v>
      </c>
      <c r="Q10" s="6">
        <f t="shared" si="0"/>
        <v>826.59999999999991</v>
      </c>
      <c r="R10" s="6">
        <v>27723.7</v>
      </c>
      <c r="S10" s="6">
        <f t="shared" si="3"/>
        <v>2310.3083333333334</v>
      </c>
      <c r="T10" s="6">
        <v>2120.9899999999998</v>
      </c>
      <c r="U10" s="6">
        <v>189.32</v>
      </c>
      <c r="V10" s="4" t="s">
        <v>32</v>
      </c>
    </row>
    <row r="11" spans="1:22" x14ac:dyDescent="0.2">
      <c r="A11" s="12" t="s">
        <v>31</v>
      </c>
      <c r="B11" s="5">
        <v>9.6999999999999993</v>
      </c>
      <c r="C11" s="6">
        <f t="shared" si="4"/>
        <v>126.1</v>
      </c>
      <c r="D11" s="5">
        <v>29.4</v>
      </c>
      <c r="E11" s="6">
        <f t="shared" si="5"/>
        <v>382.2</v>
      </c>
      <c r="F11" s="6">
        <f t="shared" si="6"/>
        <v>508.29999999999995</v>
      </c>
      <c r="G11" s="5">
        <v>29.4</v>
      </c>
      <c r="H11" s="5">
        <v>29.4</v>
      </c>
      <c r="I11" s="5">
        <v>84.5</v>
      </c>
      <c r="J11" s="5">
        <v>84.5</v>
      </c>
      <c r="K11" s="5">
        <v>84.5</v>
      </c>
      <c r="L11" s="6">
        <f t="shared" si="1"/>
        <v>312.3</v>
      </c>
      <c r="M11" s="5">
        <v>2</v>
      </c>
      <c r="N11" s="5">
        <v>2</v>
      </c>
      <c r="O11" s="5">
        <v>2</v>
      </c>
      <c r="P11" s="6">
        <f t="shared" si="2"/>
        <v>6</v>
      </c>
      <c r="Q11" s="6">
        <f t="shared" si="0"/>
        <v>826.59999999999991</v>
      </c>
      <c r="R11" s="6">
        <v>27723.7</v>
      </c>
      <c r="S11" s="6">
        <f t="shared" si="3"/>
        <v>2310.3083333333334</v>
      </c>
      <c r="T11" s="6">
        <v>1844.62</v>
      </c>
      <c r="U11" s="6">
        <v>465.69</v>
      </c>
      <c r="V11" s="4" t="s">
        <v>31</v>
      </c>
    </row>
    <row r="12" spans="1:22" x14ac:dyDescent="0.2">
      <c r="A12" s="12" t="s">
        <v>30</v>
      </c>
      <c r="B12" s="5">
        <v>9.3000000000000007</v>
      </c>
      <c r="C12" s="6">
        <f t="shared" si="4"/>
        <v>120.9</v>
      </c>
      <c r="D12" s="5">
        <v>28.1</v>
      </c>
      <c r="E12" s="6">
        <f t="shared" si="5"/>
        <v>365.3</v>
      </c>
      <c r="F12" s="6">
        <f t="shared" si="6"/>
        <v>486.20000000000005</v>
      </c>
      <c r="G12" s="5">
        <v>28.1</v>
      </c>
      <c r="H12" s="5">
        <v>28.1</v>
      </c>
      <c r="I12" s="5">
        <v>80.900000000000006</v>
      </c>
      <c r="J12" s="5">
        <v>80.900000000000006</v>
      </c>
      <c r="K12" s="5">
        <v>80.900000000000006</v>
      </c>
      <c r="L12" s="6">
        <f t="shared" si="1"/>
        <v>298.90000000000003</v>
      </c>
      <c r="M12" s="5">
        <v>6</v>
      </c>
      <c r="N12" s="5">
        <v>6</v>
      </c>
      <c r="O12" s="5">
        <v>6</v>
      </c>
      <c r="P12" s="6">
        <f t="shared" si="2"/>
        <v>18</v>
      </c>
      <c r="Q12" s="6">
        <f t="shared" si="0"/>
        <v>803.10000000000014</v>
      </c>
      <c r="R12" s="6">
        <v>26538.880000000001</v>
      </c>
      <c r="S12" s="6">
        <f t="shared" si="3"/>
        <v>2211.5733333333333</v>
      </c>
      <c r="T12" s="6">
        <v>2120.9899999999998</v>
      </c>
      <c r="U12" s="6">
        <v>90.58</v>
      </c>
      <c r="V12" s="4" t="s">
        <v>30</v>
      </c>
    </row>
    <row r="13" spans="1:22" x14ac:dyDescent="0.2">
      <c r="A13" s="12" t="s">
        <v>29</v>
      </c>
      <c r="B13" s="5">
        <v>9.3000000000000007</v>
      </c>
      <c r="C13" s="6">
        <f t="shared" si="4"/>
        <v>120.9</v>
      </c>
      <c r="D13" s="5">
        <v>28.1</v>
      </c>
      <c r="E13" s="6">
        <f t="shared" si="5"/>
        <v>365.3</v>
      </c>
      <c r="F13" s="6">
        <f t="shared" si="6"/>
        <v>486.20000000000005</v>
      </c>
      <c r="G13" s="5">
        <v>28.1</v>
      </c>
      <c r="H13" s="5">
        <v>28.1</v>
      </c>
      <c r="I13" s="5">
        <v>80.900000000000006</v>
      </c>
      <c r="J13" s="5">
        <v>80.900000000000006</v>
      </c>
      <c r="K13" s="5">
        <v>80.900000000000006</v>
      </c>
      <c r="L13" s="6">
        <f t="shared" si="1"/>
        <v>298.90000000000003</v>
      </c>
      <c r="M13" s="5">
        <v>6</v>
      </c>
      <c r="N13" s="5">
        <v>6</v>
      </c>
      <c r="O13" s="5">
        <v>6</v>
      </c>
      <c r="P13" s="6">
        <f t="shared" si="2"/>
        <v>18</v>
      </c>
      <c r="Q13" s="6">
        <f t="shared" si="0"/>
        <v>803.10000000000014</v>
      </c>
      <c r="R13" s="6">
        <v>26538.880000000001</v>
      </c>
      <c r="S13" s="6">
        <f t="shared" si="3"/>
        <v>2211.5733333333333</v>
      </c>
      <c r="T13" s="6">
        <v>1844.62</v>
      </c>
      <c r="U13" s="6">
        <v>366.95</v>
      </c>
      <c r="V13" s="4" t="s">
        <v>29</v>
      </c>
    </row>
    <row r="14" spans="1:22" x14ac:dyDescent="0.2">
      <c r="A14" s="12" t="s">
        <v>54</v>
      </c>
      <c r="B14" s="5">
        <v>8.9</v>
      </c>
      <c r="C14" s="6">
        <f t="shared" si="4"/>
        <v>115.7</v>
      </c>
      <c r="D14" s="5">
        <v>26.9</v>
      </c>
      <c r="E14" s="6">
        <f t="shared" si="5"/>
        <v>349.7</v>
      </c>
      <c r="F14" s="6">
        <f t="shared" si="6"/>
        <v>465.4</v>
      </c>
      <c r="G14" s="5">
        <v>26.9</v>
      </c>
      <c r="H14" s="5">
        <v>26.9</v>
      </c>
      <c r="I14" s="5">
        <v>77.599999999999994</v>
      </c>
      <c r="J14" s="5">
        <v>77.599999999999994</v>
      </c>
      <c r="K14" s="5">
        <v>77.599999999999994</v>
      </c>
      <c r="L14" s="6">
        <f t="shared" si="1"/>
        <v>286.59999999999997</v>
      </c>
      <c r="M14" s="5">
        <v>9</v>
      </c>
      <c r="N14" s="5">
        <v>9</v>
      </c>
      <c r="O14" s="5">
        <v>9</v>
      </c>
      <c r="P14" s="6">
        <f t="shared" si="2"/>
        <v>27</v>
      </c>
      <c r="Q14" s="6">
        <f t="shared" si="0"/>
        <v>779</v>
      </c>
      <c r="R14" s="6">
        <v>25451.86</v>
      </c>
      <c r="S14" s="6">
        <f t="shared" si="3"/>
        <v>2120.9883333333332</v>
      </c>
      <c r="T14" s="6">
        <v>2120.9899999999998</v>
      </c>
      <c r="U14" s="6">
        <v>0</v>
      </c>
      <c r="V14" s="4" t="s">
        <v>54</v>
      </c>
    </row>
    <row r="15" spans="1:22" x14ac:dyDescent="0.2">
      <c r="A15" s="12" t="s">
        <v>60</v>
      </c>
      <c r="B15" s="5">
        <v>8.9</v>
      </c>
      <c r="C15" s="6">
        <f t="shared" si="4"/>
        <v>115.7</v>
      </c>
      <c r="D15" s="5">
        <v>26.9</v>
      </c>
      <c r="E15" s="6">
        <f t="shared" si="5"/>
        <v>349.7</v>
      </c>
      <c r="F15" s="6">
        <f t="shared" si="6"/>
        <v>465.4</v>
      </c>
      <c r="G15" s="5">
        <v>26.9</v>
      </c>
      <c r="H15" s="5">
        <v>26.9</v>
      </c>
      <c r="I15" s="5">
        <v>77.599999999999994</v>
      </c>
      <c r="J15" s="5">
        <v>77.599999999999994</v>
      </c>
      <c r="K15" s="5">
        <v>77.599999999999994</v>
      </c>
      <c r="L15" s="6">
        <f t="shared" si="1"/>
        <v>286.59999999999997</v>
      </c>
      <c r="M15" s="5">
        <v>9</v>
      </c>
      <c r="N15" s="5">
        <v>9</v>
      </c>
      <c r="O15" s="5">
        <v>9</v>
      </c>
      <c r="P15" s="6">
        <f t="shared" si="2"/>
        <v>27</v>
      </c>
      <c r="Q15" s="6">
        <f t="shared" si="0"/>
        <v>779</v>
      </c>
      <c r="R15" s="6">
        <v>25451.86</v>
      </c>
      <c r="S15" s="6">
        <f t="shared" si="3"/>
        <v>2120.9883333333332</v>
      </c>
      <c r="T15" s="6">
        <v>1844.62</v>
      </c>
      <c r="U15" s="6">
        <v>276.37</v>
      </c>
      <c r="V15" s="4" t="s">
        <v>60</v>
      </c>
    </row>
    <row r="16" spans="1:22" x14ac:dyDescent="0.2">
      <c r="A16" s="12" t="s">
        <v>12</v>
      </c>
      <c r="B16" s="5">
        <v>8.1</v>
      </c>
      <c r="C16" s="6">
        <f t="shared" si="4"/>
        <v>105.3</v>
      </c>
      <c r="D16" s="5">
        <v>24.6</v>
      </c>
      <c r="E16" s="6">
        <f t="shared" si="5"/>
        <v>319.8</v>
      </c>
      <c r="F16" s="6">
        <f t="shared" si="6"/>
        <v>425.1</v>
      </c>
      <c r="G16" s="5">
        <v>24.6</v>
      </c>
      <c r="H16" s="5">
        <v>24.6</v>
      </c>
      <c r="I16" s="5">
        <v>70.8</v>
      </c>
      <c r="J16" s="5">
        <v>70.8</v>
      </c>
      <c r="K16" s="5">
        <v>70.8</v>
      </c>
      <c r="L16" s="6">
        <f t="shared" si="1"/>
        <v>261.60000000000002</v>
      </c>
      <c r="M16" s="5">
        <v>16</v>
      </c>
      <c r="N16" s="5">
        <v>16</v>
      </c>
      <c r="O16" s="5">
        <v>16</v>
      </c>
      <c r="P16" s="6">
        <f t="shared" si="2"/>
        <v>48</v>
      </c>
      <c r="Q16" s="6">
        <f t="shared" si="0"/>
        <v>734.7</v>
      </c>
      <c r="R16" s="6">
        <v>23220.05</v>
      </c>
      <c r="S16" s="6">
        <f t="shared" si="3"/>
        <v>1935.0041666666666</v>
      </c>
      <c r="T16" s="6">
        <v>1844.62</v>
      </c>
      <c r="U16" s="6">
        <v>90.38</v>
      </c>
      <c r="V16" s="4" t="s">
        <v>12</v>
      </c>
    </row>
    <row r="17" spans="1:26" x14ac:dyDescent="0.2">
      <c r="A17" s="12" t="s">
        <v>11</v>
      </c>
      <c r="B17" s="5">
        <v>7.7</v>
      </c>
      <c r="C17" s="6">
        <f t="shared" si="4"/>
        <v>100.10000000000001</v>
      </c>
      <c r="D17" s="5">
        <v>23.4</v>
      </c>
      <c r="E17" s="6">
        <f t="shared" si="5"/>
        <v>304.2</v>
      </c>
      <c r="F17" s="6">
        <f t="shared" si="6"/>
        <v>404.3</v>
      </c>
      <c r="G17" s="5">
        <v>23.4</v>
      </c>
      <c r="H17" s="5">
        <v>23.4</v>
      </c>
      <c r="I17" s="5">
        <v>67.5</v>
      </c>
      <c r="J17" s="5">
        <v>67.5</v>
      </c>
      <c r="K17" s="5">
        <v>67.5</v>
      </c>
      <c r="L17" s="6">
        <f t="shared" si="1"/>
        <v>249.3</v>
      </c>
      <c r="M17" s="5">
        <v>19</v>
      </c>
      <c r="N17" s="5">
        <v>19</v>
      </c>
      <c r="O17" s="5">
        <v>19</v>
      </c>
      <c r="P17" s="6">
        <f t="shared" si="2"/>
        <v>57</v>
      </c>
      <c r="Q17" s="6">
        <f t="shared" si="0"/>
        <v>710.6</v>
      </c>
      <c r="R17" s="6">
        <v>22135.47</v>
      </c>
      <c r="S17" s="6">
        <f t="shared" si="3"/>
        <v>1844.6225000000002</v>
      </c>
      <c r="T17" s="6">
        <v>1844.62</v>
      </c>
      <c r="U17" s="6">
        <v>0</v>
      </c>
      <c r="V17" s="4" t="s">
        <v>11</v>
      </c>
    </row>
    <row r="18" spans="1:26" x14ac:dyDescent="0.2">
      <c r="A18" s="12" t="s">
        <v>15</v>
      </c>
      <c r="B18" s="5">
        <v>0</v>
      </c>
      <c r="C18" s="6">
        <v>0</v>
      </c>
      <c r="D18" s="5">
        <v>0</v>
      </c>
      <c r="E18" s="6">
        <v>0</v>
      </c>
      <c r="F18" s="6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6">
        <f t="shared" si="1"/>
        <v>0</v>
      </c>
      <c r="M18" s="5">
        <v>0</v>
      </c>
      <c r="N18" s="5">
        <v>0</v>
      </c>
      <c r="O18" s="5">
        <v>0</v>
      </c>
      <c r="P18" s="6">
        <f t="shared" si="2"/>
        <v>0</v>
      </c>
      <c r="Q18" s="6">
        <f t="shared" si="0"/>
        <v>0</v>
      </c>
      <c r="R18" s="6">
        <v>23543.200000000001</v>
      </c>
      <c r="S18" s="6">
        <f t="shared" si="3"/>
        <v>1961.9333333333334</v>
      </c>
      <c r="T18" s="6">
        <v>1695.34</v>
      </c>
      <c r="U18" s="6">
        <v>266.58999999999997</v>
      </c>
      <c r="V18" s="4" t="s">
        <v>15</v>
      </c>
    </row>
    <row r="19" spans="1:26" x14ac:dyDescent="0.2">
      <c r="A19" s="12" t="s">
        <v>10</v>
      </c>
      <c r="B19" s="5">
        <v>8</v>
      </c>
      <c r="C19" s="6">
        <f t="shared" si="4"/>
        <v>104</v>
      </c>
      <c r="D19" s="5">
        <v>24.3</v>
      </c>
      <c r="E19" s="6">
        <f t="shared" si="5"/>
        <v>315.90000000000003</v>
      </c>
      <c r="F19" s="6">
        <f t="shared" si="6"/>
        <v>419.90000000000003</v>
      </c>
      <c r="G19" s="5">
        <v>24.3</v>
      </c>
      <c r="H19" s="5">
        <v>24.3</v>
      </c>
      <c r="I19" s="5">
        <v>69.8</v>
      </c>
      <c r="J19" s="5">
        <v>69.8</v>
      </c>
      <c r="K19" s="5">
        <v>69.8</v>
      </c>
      <c r="L19" s="6">
        <f t="shared" si="1"/>
        <v>258</v>
      </c>
      <c r="M19" s="5">
        <v>17</v>
      </c>
      <c r="N19" s="5">
        <v>17</v>
      </c>
      <c r="O19" s="5">
        <v>17</v>
      </c>
      <c r="P19" s="6">
        <f t="shared" si="2"/>
        <v>51</v>
      </c>
      <c r="Q19" s="6">
        <f t="shared" si="0"/>
        <v>728.90000000000009</v>
      </c>
      <c r="R19" s="6">
        <v>22903.200000000001</v>
      </c>
      <c r="S19" s="6">
        <f t="shared" si="3"/>
        <v>1908.6000000000001</v>
      </c>
      <c r="T19" s="6">
        <v>1695.34</v>
      </c>
      <c r="U19" s="6">
        <v>213.26</v>
      </c>
      <c r="V19" s="4" t="s">
        <v>10</v>
      </c>
    </row>
    <row r="20" spans="1:26" x14ac:dyDescent="0.2">
      <c r="A20" s="12" t="s">
        <v>9</v>
      </c>
      <c r="B20" s="5">
        <v>7.7</v>
      </c>
      <c r="C20" s="6">
        <f t="shared" si="4"/>
        <v>100.10000000000001</v>
      </c>
      <c r="D20" s="5">
        <v>23.4</v>
      </c>
      <c r="E20" s="6">
        <f t="shared" si="5"/>
        <v>304.2</v>
      </c>
      <c r="F20" s="6">
        <f t="shared" si="6"/>
        <v>404.3</v>
      </c>
      <c r="G20" s="5">
        <v>23.4</v>
      </c>
      <c r="H20" s="5">
        <v>23.4</v>
      </c>
      <c r="I20" s="5">
        <v>67.3</v>
      </c>
      <c r="J20" s="5">
        <v>67.3</v>
      </c>
      <c r="K20" s="5">
        <v>67.3</v>
      </c>
      <c r="L20" s="6">
        <f t="shared" si="1"/>
        <v>248.7</v>
      </c>
      <c r="M20" s="5">
        <v>18</v>
      </c>
      <c r="N20" s="5">
        <v>18</v>
      </c>
      <c r="O20" s="5">
        <v>18</v>
      </c>
      <c r="P20" s="6">
        <f t="shared" si="2"/>
        <v>54</v>
      </c>
      <c r="Q20" s="6">
        <f t="shared" si="0"/>
        <v>707</v>
      </c>
      <c r="R20" s="6">
        <v>22086.11</v>
      </c>
      <c r="S20" s="6">
        <f t="shared" si="3"/>
        <v>1840.5091666666667</v>
      </c>
      <c r="T20" s="6">
        <v>1695.34</v>
      </c>
      <c r="U20" s="6">
        <v>145.16999999999999</v>
      </c>
      <c r="V20" s="4" t="s">
        <v>9</v>
      </c>
    </row>
    <row r="21" spans="1:26" x14ac:dyDescent="0.2">
      <c r="A21" s="12" t="s">
        <v>8</v>
      </c>
      <c r="B21" s="5">
        <v>7.5</v>
      </c>
      <c r="C21" s="6">
        <f t="shared" si="4"/>
        <v>97.5</v>
      </c>
      <c r="D21" s="5">
        <v>22.7</v>
      </c>
      <c r="E21" s="6">
        <f t="shared" si="5"/>
        <v>295.09999999999997</v>
      </c>
      <c r="F21" s="6">
        <f t="shared" si="6"/>
        <v>392.59999999999997</v>
      </c>
      <c r="G21" s="5">
        <v>22.7</v>
      </c>
      <c r="H21" s="5">
        <v>22.7</v>
      </c>
      <c r="I21" s="5">
        <v>65.3</v>
      </c>
      <c r="J21" s="5">
        <v>65.3</v>
      </c>
      <c r="K21" s="5">
        <v>65.3</v>
      </c>
      <c r="L21" s="6">
        <f t="shared" si="1"/>
        <v>241.3</v>
      </c>
      <c r="M21" s="5">
        <v>20</v>
      </c>
      <c r="N21" s="5">
        <v>20</v>
      </c>
      <c r="O21" s="5">
        <v>20</v>
      </c>
      <c r="P21" s="6">
        <f t="shared" si="2"/>
        <v>60</v>
      </c>
      <c r="Q21" s="6">
        <f t="shared" si="0"/>
        <v>693.9</v>
      </c>
      <c r="R21" s="6">
        <v>21409.82</v>
      </c>
      <c r="S21" s="6">
        <f t="shared" si="3"/>
        <v>1784.1516666666666</v>
      </c>
      <c r="T21" s="6">
        <v>1695.34</v>
      </c>
      <c r="U21" s="6">
        <v>88.81</v>
      </c>
      <c r="V21" s="4" t="s">
        <v>8</v>
      </c>
    </row>
    <row r="22" spans="1:26" x14ac:dyDescent="0.2">
      <c r="A22" s="12" t="s">
        <v>7</v>
      </c>
      <c r="B22" s="5">
        <v>7.3</v>
      </c>
      <c r="C22" s="6">
        <f t="shared" si="4"/>
        <v>94.899999999999991</v>
      </c>
      <c r="D22" s="5">
        <v>22.1</v>
      </c>
      <c r="E22" s="6">
        <f t="shared" si="5"/>
        <v>287.3</v>
      </c>
      <c r="F22" s="6">
        <f t="shared" si="6"/>
        <v>382.2</v>
      </c>
      <c r="G22" s="5">
        <v>22.1</v>
      </c>
      <c r="H22" s="5">
        <v>22.1</v>
      </c>
      <c r="I22" s="5">
        <v>63.5</v>
      </c>
      <c r="J22" s="5">
        <v>63.5</v>
      </c>
      <c r="K22" s="5">
        <v>63.5</v>
      </c>
      <c r="L22" s="6">
        <f t="shared" si="1"/>
        <v>234.7</v>
      </c>
      <c r="M22" s="5">
        <v>22</v>
      </c>
      <c r="N22" s="5">
        <v>22</v>
      </c>
      <c r="O22" s="5">
        <v>22</v>
      </c>
      <c r="P22" s="6">
        <f t="shared" si="2"/>
        <v>66</v>
      </c>
      <c r="Q22" s="6">
        <f t="shared" si="0"/>
        <v>682.9</v>
      </c>
      <c r="R22" s="6">
        <v>20829.259999999998</v>
      </c>
      <c r="S22" s="6">
        <f t="shared" si="3"/>
        <v>1735.7716666666665</v>
      </c>
      <c r="T22" s="6">
        <v>1695.34</v>
      </c>
      <c r="U22" s="6">
        <v>40.43</v>
      </c>
      <c r="V22" s="4" t="s">
        <v>7</v>
      </c>
      <c r="W22" s="7"/>
      <c r="X22" s="7"/>
      <c r="Y22" s="7"/>
      <c r="Z22" s="7"/>
    </row>
    <row r="23" spans="1:26" x14ac:dyDescent="0.2">
      <c r="A23" s="12" t="s">
        <v>6</v>
      </c>
      <c r="B23" s="5">
        <v>7.1</v>
      </c>
      <c r="C23" s="6">
        <f t="shared" si="4"/>
        <v>92.3</v>
      </c>
      <c r="D23" s="5">
        <v>21.5</v>
      </c>
      <c r="E23" s="6">
        <f t="shared" si="5"/>
        <v>279.5</v>
      </c>
      <c r="F23" s="6">
        <f t="shared" si="6"/>
        <v>371.8</v>
      </c>
      <c r="G23" s="5">
        <v>21.5</v>
      </c>
      <c r="H23" s="5">
        <v>21.5</v>
      </c>
      <c r="I23" s="5">
        <v>62</v>
      </c>
      <c r="J23" s="5">
        <v>62</v>
      </c>
      <c r="K23" s="5">
        <v>62</v>
      </c>
      <c r="L23" s="6">
        <f t="shared" si="1"/>
        <v>229</v>
      </c>
      <c r="M23" s="5">
        <v>23</v>
      </c>
      <c r="N23" s="5">
        <v>23</v>
      </c>
      <c r="O23" s="5">
        <v>23</v>
      </c>
      <c r="P23" s="6">
        <f t="shared" si="2"/>
        <v>69</v>
      </c>
      <c r="Q23" s="6">
        <f t="shared" si="0"/>
        <v>669.8</v>
      </c>
      <c r="R23" s="6">
        <v>20344.07</v>
      </c>
      <c r="S23" s="6">
        <f t="shared" si="3"/>
        <v>1695.3391666666666</v>
      </c>
      <c r="T23" s="6">
        <v>1695.34</v>
      </c>
      <c r="U23" s="6">
        <v>0</v>
      </c>
      <c r="V23" s="4" t="s">
        <v>6</v>
      </c>
    </row>
    <row r="24" spans="1:26" x14ac:dyDescent="0.2">
      <c r="A24" s="12" t="s">
        <v>27</v>
      </c>
      <c r="B24" s="5">
        <v>0</v>
      </c>
      <c r="C24" s="6">
        <v>0</v>
      </c>
      <c r="D24" s="5">
        <v>0</v>
      </c>
      <c r="E24" s="6">
        <f t="shared" si="5"/>
        <v>0</v>
      </c>
      <c r="F24" s="6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6">
        <f t="shared" si="1"/>
        <v>0</v>
      </c>
      <c r="M24" s="5">
        <v>0</v>
      </c>
      <c r="N24" s="5">
        <v>0</v>
      </c>
      <c r="O24" s="5">
        <v>0</v>
      </c>
      <c r="P24" s="6">
        <f t="shared" si="2"/>
        <v>0</v>
      </c>
      <c r="Q24" s="6">
        <f t="shared" si="0"/>
        <v>0</v>
      </c>
      <c r="R24" s="6">
        <v>21248.240000000002</v>
      </c>
      <c r="S24" s="6">
        <f t="shared" si="3"/>
        <v>1770.6866666666667</v>
      </c>
      <c r="T24" s="6">
        <v>1588.65</v>
      </c>
      <c r="U24" s="6">
        <v>182.04</v>
      </c>
      <c r="V24" s="4" t="s">
        <v>27</v>
      </c>
    </row>
    <row r="25" spans="1:26" x14ac:dyDescent="0.2">
      <c r="A25" s="12" t="s">
        <v>59</v>
      </c>
      <c r="B25" s="5">
        <v>0</v>
      </c>
      <c r="C25" s="6">
        <v>0</v>
      </c>
      <c r="D25" s="5">
        <v>0</v>
      </c>
      <c r="E25" s="6">
        <v>0</v>
      </c>
      <c r="F25" s="6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6">
        <v>0</v>
      </c>
      <c r="M25" s="5">
        <v>0</v>
      </c>
      <c r="N25" s="5">
        <v>0</v>
      </c>
      <c r="O25" s="5">
        <v>0</v>
      </c>
      <c r="P25" s="6">
        <f t="shared" si="2"/>
        <v>0</v>
      </c>
      <c r="Q25" s="6">
        <v>0</v>
      </c>
      <c r="R25" s="6">
        <v>21248.240000000002</v>
      </c>
      <c r="S25" s="6">
        <f t="shared" si="3"/>
        <v>1770.6866666666667</v>
      </c>
      <c r="T25" s="6">
        <v>1502.84</v>
      </c>
      <c r="U25" s="6">
        <v>267.85000000000002</v>
      </c>
      <c r="V25" s="4" t="s">
        <v>59</v>
      </c>
    </row>
    <row r="26" spans="1:26" x14ac:dyDescent="0.2">
      <c r="A26" s="12" t="s">
        <v>26</v>
      </c>
      <c r="B26" s="5">
        <v>7.3</v>
      </c>
      <c r="C26" s="6">
        <f t="shared" si="4"/>
        <v>94.899999999999991</v>
      </c>
      <c r="D26" s="5">
        <v>22</v>
      </c>
      <c r="E26" s="6">
        <f t="shared" si="5"/>
        <v>286</v>
      </c>
      <c r="F26" s="6">
        <f t="shared" si="6"/>
        <v>380.9</v>
      </c>
      <c r="G26" s="5">
        <v>22</v>
      </c>
      <c r="H26" s="5">
        <v>22</v>
      </c>
      <c r="I26" s="5">
        <v>63.4</v>
      </c>
      <c r="J26" s="5">
        <v>63.4</v>
      </c>
      <c r="K26" s="5">
        <v>63.4</v>
      </c>
      <c r="L26" s="6">
        <f t="shared" si="1"/>
        <v>234.20000000000002</v>
      </c>
      <c r="M26" s="5">
        <v>22</v>
      </c>
      <c r="N26" s="5">
        <v>22</v>
      </c>
      <c r="O26" s="5">
        <v>22</v>
      </c>
      <c r="P26" s="6">
        <f t="shared" si="2"/>
        <v>66</v>
      </c>
      <c r="Q26" s="6">
        <f t="shared" si="0"/>
        <v>681.1</v>
      </c>
      <c r="R26" s="6">
        <v>20788.240000000002</v>
      </c>
      <c r="S26" s="6">
        <f t="shared" si="3"/>
        <v>1732.3533333333335</v>
      </c>
      <c r="T26" s="6">
        <v>1588.65</v>
      </c>
      <c r="U26" s="6">
        <v>143.69999999999999</v>
      </c>
      <c r="V26" s="4" t="s">
        <v>26</v>
      </c>
    </row>
    <row r="27" spans="1:26" x14ac:dyDescent="0.2">
      <c r="A27" s="12" t="s">
        <v>25</v>
      </c>
      <c r="B27" s="5">
        <v>7.3</v>
      </c>
      <c r="C27" s="6">
        <f t="shared" si="4"/>
        <v>94.899999999999991</v>
      </c>
      <c r="D27" s="5">
        <v>22</v>
      </c>
      <c r="E27" s="6">
        <f t="shared" si="5"/>
        <v>286</v>
      </c>
      <c r="F27" s="6">
        <f t="shared" si="6"/>
        <v>380.9</v>
      </c>
      <c r="G27" s="5">
        <v>22</v>
      </c>
      <c r="H27" s="5">
        <v>22</v>
      </c>
      <c r="I27" s="5">
        <v>63.4</v>
      </c>
      <c r="J27" s="5">
        <v>63.4</v>
      </c>
      <c r="K27" s="5">
        <v>63.4</v>
      </c>
      <c r="L27" s="6">
        <f t="shared" si="1"/>
        <v>234.20000000000002</v>
      </c>
      <c r="M27" s="5">
        <v>22</v>
      </c>
      <c r="N27" s="5">
        <v>22</v>
      </c>
      <c r="O27" s="5">
        <v>22</v>
      </c>
      <c r="P27" s="6">
        <f t="shared" si="2"/>
        <v>66</v>
      </c>
      <c r="Q27" s="6">
        <f t="shared" si="0"/>
        <v>681.1</v>
      </c>
      <c r="R27" s="6">
        <v>20788.240000000002</v>
      </c>
      <c r="S27" s="6">
        <f t="shared" si="3"/>
        <v>1732.3533333333335</v>
      </c>
      <c r="T27" s="6">
        <v>1502.84</v>
      </c>
      <c r="U27" s="6">
        <v>229.51</v>
      </c>
      <c r="V27" s="4" t="s">
        <v>25</v>
      </c>
    </row>
    <row r="28" spans="1:26" x14ac:dyDescent="0.2">
      <c r="A28" s="12" t="s">
        <v>24</v>
      </c>
      <c r="B28" s="5">
        <v>7</v>
      </c>
      <c r="C28" s="6">
        <f t="shared" si="4"/>
        <v>91</v>
      </c>
      <c r="D28" s="5">
        <v>21.2</v>
      </c>
      <c r="E28" s="6">
        <f t="shared" si="5"/>
        <v>275.59999999999997</v>
      </c>
      <c r="F28" s="6">
        <f t="shared" si="6"/>
        <v>366.59999999999997</v>
      </c>
      <c r="G28" s="5">
        <v>21.2</v>
      </c>
      <c r="H28" s="5">
        <v>21.2</v>
      </c>
      <c r="I28" s="5">
        <v>61</v>
      </c>
      <c r="J28" s="5">
        <v>61</v>
      </c>
      <c r="K28" s="5">
        <v>61</v>
      </c>
      <c r="L28" s="6">
        <f t="shared" si="1"/>
        <v>225.4</v>
      </c>
      <c r="M28" s="5">
        <v>23</v>
      </c>
      <c r="N28" s="5">
        <v>23</v>
      </c>
      <c r="O28" s="5">
        <v>23</v>
      </c>
      <c r="P28" s="6">
        <f t="shared" si="2"/>
        <v>69</v>
      </c>
      <c r="Q28" s="6">
        <f t="shared" si="0"/>
        <v>661</v>
      </c>
      <c r="R28" s="6">
        <v>20019.099999999999</v>
      </c>
      <c r="S28" s="6">
        <f t="shared" si="3"/>
        <v>1668.2583333333332</v>
      </c>
      <c r="T28" s="6">
        <v>1588.65</v>
      </c>
      <c r="U28" s="6">
        <v>79.61</v>
      </c>
      <c r="V28" s="4" t="s">
        <v>24</v>
      </c>
    </row>
    <row r="29" spans="1:26" x14ac:dyDescent="0.2">
      <c r="A29" s="12" t="s">
        <v>23</v>
      </c>
      <c r="B29" s="5">
        <v>7</v>
      </c>
      <c r="C29" s="6">
        <f t="shared" si="4"/>
        <v>91</v>
      </c>
      <c r="D29" s="5">
        <v>21.2</v>
      </c>
      <c r="E29" s="6">
        <f t="shared" si="5"/>
        <v>275.59999999999997</v>
      </c>
      <c r="F29" s="6">
        <f t="shared" si="6"/>
        <v>366.59999999999997</v>
      </c>
      <c r="G29" s="5">
        <v>21.2</v>
      </c>
      <c r="H29" s="5">
        <v>21.2</v>
      </c>
      <c r="I29" s="5">
        <v>61</v>
      </c>
      <c r="J29" s="5">
        <v>61</v>
      </c>
      <c r="K29" s="5">
        <v>61</v>
      </c>
      <c r="L29" s="6">
        <f t="shared" si="1"/>
        <v>225.4</v>
      </c>
      <c r="M29" s="5">
        <v>23</v>
      </c>
      <c r="N29" s="5">
        <v>23</v>
      </c>
      <c r="O29" s="5">
        <v>23</v>
      </c>
      <c r="P29" s="6">
        <f t="shared" si="2"/>
        <v>69</v>
      </c>
      <c r="Q29" s="6">
        <f t="shared" si="0"/>
        <v>661</v>
      </c>
      <c r="R29" s="6">
        <v>20019.099999999999</v>
      </c>
      <c r="S29" s="6">
        <f t="shared" si="3"/>
        <v>1668.2583333333332</v>
      </c>
      <c r="T29" s="6">
        <v>1502.84</v>
      </c>
      <c r="U29" s="6">
        <v>165.42</v>
      </c>
      <c r="V29" s="4" t="s">
        <v>23</v>
      </c>
    </row>
    <row r="30" spans="1:26" x14ac:dyDescent="0.2">
      <c r="A30" s="12" t="s">
        <v>22</v>
      </c>
      <c r="B30" s="5">
        <v>6.9</v>
      </c>
      <c r="C30" s="6">
        <f t="shared" si="4"/>
        <v>89.7</v>
      </c>
      <c r="D30" s="5">
        <v>20.8</v>
      </c>
      <c r="E30" s="6">
        <f t="shared" si="5"/>
        <v>270.40000000000003</v>
      </c>
      <c r="F30" s="6">
        <f t="shared" si="6"/>
        <v>360.1</v>
      </c>
      <c r="G30" s="5">
        <v>20.8</v>
      </c>
      <c r="H30" s="5">
        <v>20.8</v>
      </c>
      <c r="I30" s="5">
        <v>60</v>
      </c>
      <c r="J30" s="5">
        <v>60</v>
      </c>
      <c r="K30" s="5">
        <v>60</v>
      </c>
      <c r="L30" s="6">
        <f t="shared" si="1"/>
        <v>221.6</v>
      </c>
      <c r="M30" s="5">
        <v>23</v>
      </c>
      <c r="N30" s="5">
        <v>23</v>
      </c>
      <c r="O30" s="5">
        <v>23</v>
      </c>
      <c r="P30" s="6">
        <f t="shared" si="2"/>
        <v>69</v>
      </c>
      <c r="Q30" s="6">
        <f t="shared" si="0"/>
        <v>650.70000000000005</v>
      </c>
      <c r="R30" s="6">
        <v>19669.91</v>
      </c>
      <c r="S30" s="6">
        <f t="shared" si="3"/>
        <v>1639.1591666666666</v>
      </c>
      <c r="T30" s="6">
        <v>1588.65</v>
      </c>
      <c r="U30" s="6">
        <v>50.51</v>
      </c>
      <c r="V30" s="4" t="s">
        <v>22</v>
      </c>
    </row>
    <row r="31" spans="1:26" x14ac:dyDescent="0.2">
      <c r="A31" s="12" t="s">
        <v>21</v>
      </c>
      <c r="B31" s="5">
        <v>6.9</v>
      </c>
      <c r="C31" s="6">
        <f t="shared" si="4"/>
        <v>89.7</v>
      </c>
      <c r="D31" s="5">
        <v>20.8</v>
      </c>
      <c r="E31" s="6">
        <f t="shared" si="5"/>
        <v>270.40000000000003</v>
      </c>
      <c r="F31" s="6">
        <f t="shared" si="6"/>
        <v>360.1</v>
      </c>
      <c r="G31" s="5">
        <v>20.8</v>
      </c>
      <c r="H31" s="5">
        <v>20.8</v>
      </c>
      <c r="I31" s="5">
        <v>60</v>
      </c>
      <c r="J31" s="5">
        <v>60</v>
      </c>
      <c r="K31" s="5">
        <v>60</v>
      </c>
      <c r="L31" s="6">
        <f t="shared" si="1"/>
        <v>221.6</v>
      </c>
      <c r="M31" s="5">
        <v>23</v>
      </c>
      <c r="N31" s="5">
        <v>23</v>
      </c>
      <c r="O31" s="5">
        <v>23</v>
      </c>
      <c r="P31" s="6">
        <f t="shared" si="2"/>
        <v>69</v>
      </c>
      <c r="Q31" s="6">
        <f t="shared" si="0"/>
        <v>650.70000000000005</v>
      </c>
      <c r="R31" s="6">
        <v>19669.91</v>
      </c>
      <c r="S31" s="6">
        <f t="shared" si="3"/>
        <v>1639.1591666666666</v>
      </c>
      <c r="T31" s="6">
        <v>1502.84</v>
      </c>
      <c r="U31" s="6">
        <v>136.32</v>
      </c>
      <c r="V31" s="4" t="s">
        <v>21</v>
      </c>
    </row>
    <row r="32" spans="1:26" x14ac:dyDescent="0.2">
      <c r="A32" s="12" t="s">
        <v>20</v>
      </c>
      <c r="B32" s="5">
        <v>6.8</v>
      </c>
      <c r="C32" s="6">
        <f t="shared" si="4"/>
        <v>88.399999999999991</v>
      </c>
      <c r="D32" s="5">
        <v>20.5</v>
      </c>
      <c r="E32" s="6">
        <f t="shared" si="5"/>
        <v>266.5</v>
      </c>
      <c r="F32" s="6">
        <f t="shared" si="6"/>
        <v>354.9</v>
      </c>
      <c r="G32" s="5">
        <v>20.5</v>
      </c>
      <c r="H32" s="5">
        <v>20.5</v>
      </c>
      <c r="I32" s="5">
        <v>59</v>
      </c>
      <c r="J32" s="5">
        <v>59</v>
      </c>
      <c r="K32" s="5">
        <v>59</v>
      </c>
      <c r="L32" s="6">
        <f t="shared" si="1"/>
        <v>218</v>
      </c>
      <c r="M32" s="5">
        <v>24</v>
      </c>
      <c r="N32" s="5">
        <v>24</v>
      </c>
      <c r="O32" s="5">
        <v>24</v>
      </c>
      <c r="P32" s="6">
        <f t="shared" si="2"/>
        <v>72</v>
      </c>
      <c r="Q32" s="6">
        <f t="shared" si="0"/>
        <v>644.9</v>
      </c>
      <c r="R32" s="6">
        <v>19343.330000000002</v>
      </c>
      <c r="S32" s="6">
        <f t="shared" si="3"/>
        <v>1611.9441666666669</v>
      </c>
      <c r="T32" s="6">
        <v>1588.65</v>
      </c>
      <c r="U32" s="6">
        <v>23.29</v>
      </c>
      <c r="V32" s="4" t="s">
        <v>20</v>
      </c>
    </row>
    <row r="33" spans="1:22" x14ac:dyDescent="0.2">
      <c r="A33" s="12" t="s">
        <v>19</v>
      </c>
      <c r="B33" s="5">
        <v>6.8</v>
      </c>
      <c r="C33" s="6">
        <f t="shared" si="4"/>
        <v>88.399999999999991</v>
      </c>
      <c r="D33" s="5">
        <v>20.5</v>
      </c>
      <c r="E33" s="6">
        <f t="shared" si="5"/>
        <v>266.5</v>
      </c>
      <c r="F33" s="6">
        <f t="shared" si="6"/>
        <v>354.9</v>
      </c>
      <c r="G33" s="5">
        <v>20.5</v>
      </c>
      <c r="H33" s="5">
        <v>20.5</v>
      </c>
      <c r="I33" s="5">
        <v>59</v>
      </c>
      <c r="J33" s="5">
        <v>59</v>
      </c>
      <c r="K33" s="5">
        <v>59</v>
      </c>
      <c r="L33" s="6">
        <f t="shared" si="1"/>
        <v>218</v>
      </c>
      <c r="M33" s="5">
        <v>24</v>
      </c>
      <c r="N33" s="5">
        <v>24</v>
      </c>
      <c r="O33" s="5">
        <v>24</v>
      </c>
      <c r="P33" s="6">
        <f t="shared" si="2"/>
        <v>72</v>
      </c>
      <c r="Q33" s="6">
        <f t="shared" si="0"/>
        <v>644.9</v>
      </c>
      <c r="R33" s="6">
        <v>19343.330000000002</v>
      </c>
      <c r="S33" s="6">
        <f t="shared" si="3"/>
        <v>1611.9441666666669</v>
      </c>
      <c r="T33" s="6">
        <v>1502.84</v>
      </c>
      <c r="U33" s="6">
        <v>109.1</v>
      </c>
      <c r="V33" s="4" t="s">
        <v>19</v>
      </c>
    </row>
    <row r="34" spans="1:22" x14ac:dyDescent="0.2">
      <c r="A34" s="12" t="s">
        <v>55</v>
      </c>
      <c r="B34" s="5">
        <v>6.7</v>
      </c>
      <c r="C34" s="6">
        <f t="shared" si="4"/>
        <v>87.100000000000009</v>
      </c>
      <c r="D34" s="5">
        <v>20.2</v>
      </c>
      <c r="E34" s="6">
        <f t="shared" si="5"/>
        <v>262.59999999999997</v>
      </c>
      <c r="F34" s="6">
        <f t="shared" si="6"/>
        <v>349.7</v>
      </c>
      <c r="G34" s="5">
        <v>20.2</v>
      </c>
      <c r="H34" s="5">
        <v>20.2</v>
      </c>
      <c r="I34" s="5">
        <v>58.1</v>
      </c>
      <c r="J34" s="5">
        <v>58.1</v>
      </c>
      <c r="K34" s="5">
        <v>58.1</v>
      </c>
      <c r="L34" s="6">
        <f t="shared" si="1"/>
        <v>214.7</v>
      </c>
      <c r="M34" s="5">
        <v>24</v>
      </c>
      <c r="N34" s="5">
        <v>24</v>
      </c>
      <c r="O34" s="5">
        <v>24</v>
      </c>
      <c r="P34" s="6">
        <f t="shared" si="2"/>
        <v>72</v>
      </c>
      <c r="Q34" s="6">
        <f t="shared" si="0"/>
        <v>636.4</v>
      </c>
      <c r="R34" s="6">
        <v>19063.8</v>
      </c>
      <c r="S34" s="6">
        <f t="shared" si="3"/>
        <v>1588.6499999999999</v>
      </c>
      <c r="T34" s="6">
        <v>1588.65</v>
      </c>
      <c r="U34" s="6">
        <v>0</v>
      </c>
      <c r="V34" s="4" t="s">
        <v>55</v>
      </c>
    </row>
    <row r="35" spans="1:22" x14ac:dyDescent="0.2">
      <c r="A35" s="12" t="s">
        <v>58</v>
      </c>
      <c r="B35" s="5">
        <v>6.7</v>
      </c>
      <c r="C35" s="6">
        <f t="shared" si="4"/>
        <v>87.100000000000009</v>
      </c>
      <c r="D35" s="5">
        <v>20.2</v>
      </c>
      <c r="E35" s="6">
        <f t="shared" si="5"/>
        <v>262.59999999999997</v>
      </c>
      <c r="F35" s="6">
        <f t="shared" si="6"/>
        <v>349.7</v>
      </c>
      <c r="G35" s="5">
        <v>20.2</v>
      </c>
      <c r="H35" s="5">
        <v>20.2</v>
      </c>
      <c r="I35" s="5">
        <v>58.1</v>
      </c>
      <c r="J35" s="5">
        <v>58.1</v>
      </c>
      <c r="K35" s="5">
        <v>58.1</v>
      </c>
      <c r="L35" s="6">
        <f t="shared" si="1"/>
        <v>214.7</v>
      </c>
      <c r="M35" s="5">
        <v>24</v>
      </c>
      <c r="N35" s="5">
        <v>24</v>
      </c>
      <c r="O35" s="5">
        <v>24</v>
      </c>
      <c r="P35" s="6">
        <f t="shared" si="2"/>
        <v>72</v>
      </c>
      <c r="Q35" s="6">
        <f t="shared" si="0"/>
        <v>636.4</v>
      </c>
      <c r="R35" s="6">
        <v>19063.8</v>
      </c>
      <c r="S35" s="6">
        <f t="shared" si="3"/>
        <v>1588.6499999999999</v>
      </c>
      <c r="T35" s="6">
        <v>1502.84</v>
      </c>
      <c r="U35" s="6">
        <v>85.81</v>
      </c>
      <c r="V35" s="4" t="s">
        <v>58</v>
      </c>
    </row>
    <row r="36" spans="1:22" x14ac:dyDescent="0.2">
      <c r="A36" s="12" t="s">
        <v>18</v>
      </c>
      <c r="B36" s="5">
        <v>6.4</v>
      </c>
      <c r="C36" s="6">
        <f t="shared" si="4"/>
        <v>83.2</v>
      </c>
      <c r="D36" s="5">
        <v>19.399999999999999</v>
      </c>
      <c r="E36" s="6">
        <f t="shared" si="5"/>
        <v>252.2</v>
      </c>
      <c r="F36" s="6">
        <f t="shared" si="6"/>
        <v>335.4</v>
      </c>
      <c r="G36" s="5">
        <v>19.399999999999999</v>
      </c>
      <c r="H36" s="5">
        <v>19.399999999999999</v>
      </c>
      <c r="I36" s="5">
        <v>55.9</v>
      </c>
      <c r="J36" s="5">
        <v>55.9</v>
      </c>
      <c r="K36" s="5">
        <v>55.9</v>
      </c>
      <c r="L36" s="6">
        <f t="shared" si="1"/>
        <v>206.5</v>
      </c>
      <c r="M36" s="5">
        <v>26</v>
      </c>
      <c r="N36" s="5">
        <v>26</v>
      </c>
      <c r="O36" s="5">
        <v>26</v>
      </c>
      <c r="P36" s="6">
        <f t="shared" si="2"/>
        <v>78</v>
      </c>
      <c r="Q36" s="6">
        <f t="shared" si="0"/>
        <v>619.9</v>
      </c>
      <c r="R36" s="6">
        <v>18333.93</v>
      </c>
      <c r="S36" s="6">
        <f t="shared" si="3"/>
        <v>1527.8275000000001</v>
      </c>
      <c r="T36" s="6">
        <v>1502.84</v>
      </c>
      <c r="U36" s="6">
        <v>24.99</v>
      </c>
      <c r="V36" s="4" t="s">
        <v>18</v>
      </c>
    </row>
    <row r="37" spans="1:22" x14ac:dyDescent="0.2">
      <c r="A37" s="12" t="s">
        <v>28</v>
      </c>
      <c r="B37" s="5">
        <v>6.3</v>
      </c>
      <c r="C37" s="6">
        <f t="shared" si="4"/>
        <v>81.899999999999991</v>
      </c>
      <c r="D37" s="5">
        <v>19.100000000000001</v>
      </c>
      <c r="E37" s="6">
        <f t="shared" si="5"/>
        <v>248.3</v>
      </c>
      <c r="F37" s="6">
        <f t="shared" si="6"/>
        <v>330.2</v>
      </c>
      <c r="G37" s="5">
        <v>19.100000000000001</v>
      </c>
      <c r="H37" s="5">
        <v>19.100000000000001</v>
      </c>
      <c r="I37" s="5">
        <v>55</v>
      </c>
      <c r="J37" s="5">
        <v>55</v>
      </c>
      <c r="K37" s="5">
        <v>55</v>
      </c>
      <c r="L37" s="6">
        <f t="shared" si="1"/>
        <v>203.2</v>
      </c>
      <c r="M37" s="5">
        <v>27</v>
      </c>
      <c r="N37" s="5">
        <v>27</v>
      </c>
      <c r="O37" s="5">
        <v>27</v>
      </c>
      <c r="P37" s="6">
        <f t="shared" si="2"/>
        <v>81</v>
      </c>
      <c r="Q37" s="6">
        <f t="shared" si="0"/>
        <v>614.4</v>
      </c>
      <c r="R37" s="6">
        <v>18034.07</v>
      </c>
      <c r="S37" s="6">
        <f t="shared" si="3"/>
        <v>1502.8391666666666</v>
      </c>
      <c r="T37" s="6">
        <v>1502.84</v>
      </c>
      <c r="U37" s="6">
        <v>0</v>
      </c>
      <c r="V37" s="4" t="s">
        <v>28</v>
      </c>
    </row>
    <row r="38" spans="1:22" x14ac:dyDescent="0.2">
      <c r="A38" s="12" t="s">
        <v>14</v>
      </c>
      <c r="B38" s="5">
        <v>0</v>
      </c>
      <c r="C38" s="6">
        <v>0</v>
      </c>
      <c r="D38" s="5">
        <v>0</v>
      </c>
      <c r="E38" s="6">
        <f t="shared" si="5"/>
        <v>0</v>
      </c>
      <c r="F38" s="6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6">
        <f t="shared" si="1"/>
        <v>0</v>
      </c>
      <c r="M38" s="5">
        <v>0</v>
      </c>
      <c r="N38" s="5">
        <v>0</v>
      </c>
      <c r="O38" s="5">
        <v>0</v>
      </c>
      <c r="P38" s="6">
        <f t="shared" si="2"/>
        <v>0</v>
      </c>
      <c r="Q38" s="6">
        <f t="shared" si="0"/>
        <v>0</v>
      </c>
      <c r="R38" s="6">
        <v>18661.97</v>
      </c>
      <c r="S38" s="6">
        <f t="shared" si="3"/>
        <v>1555.1641666666667</v>
      </c>
      <c r="T38" s="6">
        <v>1421.75</v>
      </c>
      <c r="U38" s="6">
        <v>133.41</v>
      </c>
      <c r="V38" s="4" t="s">
        <v>14</v>
      </c>
    </row>
    <row r="39" spans="1:22" x14ac:dyDescent="0.2">
      <c r="A39" s="12" t="s">
        <v>5</v>
      </c>
      <c r="B39" s="5">
        <v>6.4</v>
      </c>
      <c r="C39" s="6">
        <f t="shared" si="4"/>
        <v>83.2</v>
      </c>
      <c r="D39" s="5">
        <v>19.399999999999999</v>
      </c>
      <c r="E39" s="6">
        <f t="shared" si="5"/>
        <v>252.2</v>
      </c>
      <c r="F39" s="6">
        <f t="shared" si="6"/>
        <v>335.4</v>
      </c>
      <c r="G39" s="5">
        <v>19.399999999999999</v>
      </c>
      <c r="H39" s="5">
        <v>19.399999999999999</v>
      </c>
      <c r="I39" s="5">
        <v>55.9</v>
      </c>
      <c r="J39" s="5">
        <v>55.9</v>
      </c>
      <c r="K39" s="5">
        <v>55.9</v>
      </c>
      <c r="L39" s="6">
        <f t="shared" si="1"/>
        <v>206.5</v>
      </c>
      <c r="M39" s="5">
        <v>26</v>
      </c>
      <c r="N39" s="5">
        <v>26</v>
      </c>
      <c r="O39" s="5">
        <v>26</v>
      </c>
      <c r="P39" s="6">
        <f t="shared" si="2"/>
        <v>78</v>
      </c>
      <c r="Q39" s="6">
        <f t="shared" si="0"/>
        <v>619.9</v>
      </c>
      <c r="R39" s="6">
        <v>18341.97</v>
      </c>
      <c r="S39" s="6">
        <f t="shared" si="3"/>
        <v>1528.4975000000002</v>
      </c>
      <c r="T39" s="6">
        <v>1421.75</v>
      </c>
      <c r="U39" s="6">
        <v>106.75</v>
      </c>
      <c r="V39" s="4" t="s">
        <v>5</v>
      </c>
    </row>
    <row r="40" spans="1:22" x14ac:dyDescent="0.2">
      <c r="A40" s="12" t="s">
        <v>4</v>
      </c>
      <c r="B40" s="5">
        <v>6.3</v>
      </c>
      <c r="C40" s="6">
        <f t="shared" si="4"/>
        <v>81.899999999999991</v>
      </c>
      <c r="D40" s="5">
        <v>19</v>
      </c>
      <c r="E40" s="6">
        <f t="shared" si="5"/>
        <v>247</v>
      </c>
      <c r="F40" s="6">
        <f t="shared" si="6"/>
        <v>328.9</v>
      </c>
      <c r="G40" s="5">
        <v>19</v>
      </c>
      <c r="H40" s="5">
        <v>19</v>
      </c>
      <c r="I40" s="5">
        <v>54.8</v>
      </c>
      <c r="J40" s="5">
        <v>54.8</v>
      </c>
      <c r="K40" s="5">
        <v>54.8</v>
      </c>
      <c r="L40" s="6">
        <f t="shared" si="1"/>
        <v>202.39999999999998</v>
      </c>
      <c r="M40" s="5">
        <v>27</v>
      </c>
      <c r="N40" s="5">
        <v>27</v>
      </c>
      <c r="O40" s="5">
        <v>27</v>
      </c>
      <c r="P40" s="6">
        <f t="shared" si="2"/>
        <v>81</v>
      </c>
      <c r="Q40" s="6">
        <f t="shared" si="0"/>
        <v>612.29999999999995</v>
      </c>
      <c r="R40" s="6">
        <v>17970.54</v>
      </c>
      <c r="S40" s="6">
        <f t="shared" si="3"/>
        <v>1497.5450000000001</v>
      </c>
      <c r="T40" s="6">
        <v>1421.75</v>
      </c>
      <c r="U40" s="6">
        <v>75.8</v>
      </c>
      <c r="V40" s="4" t="s">
        <v>4</v>
      </c>
    </row>
    <row r="41" spans="1:22" x14ac:dyDescent="0.2">
      <c r="A41" s="12" t="s">
        <v>3</v>
      </c>
      <c r="B41" s="5">
        <v>6.2</v>
      </c>
      <c r="C41" s="6">
        <f t="shared" si="4"/>
        <v>80.600000000000009</v>
      </c>
      <c r="D41" s="5">
        <v>18.7</v>
      </c>
      <c r="E41" s="6">
        <f t="shared" si="5"/>
        <v>243.1</v>
      </c>
      <c r="F41" s="6">
        <f t="shared" si="6"/>
        <v>323.7</v>
      </c>
      <c r="G41" s="5">
        <v>18.7</v>
      </c>
      <c r="H41" s="5">
        <v>18.7</v>
      </c>
      <c r="I41" s="5">
        <v>53.8</v>
      </c>
      <c r="J41" s="5">
        <v>53.8</v>
      </c>
      <c r="K41" s="5">
        <v>53.8</v>
      </c>
      <c r="L41" s="6">
        <f t="shared" si="1"/>
        <v>198.8</v>
      </c>
      <c r="M41" s="5">
        <v>28</v>
      </c>
      <c r="N41" s="5">
        <v>28</v>
      </c>
      <c r="O41" s="5">
        <v>28</v>
      </c>
      <c r="P41" s="6">
        <f t="shared" si="2"/>
        <v>84</v>
      </c>
      <c r="Q41" s="6">
        <f t="shared" si="0"/>
        <v>606.5</v>
      </c>
      <c r="R41" s="6">
        <v>17656.560000000001</v>
      </c>
      <c r="S41" s="6">
        <f t="shared" si="3"/>
        <v>1471.38</v>
      </c>
      <c r="T41" s="6">
        <v>1421.75</v>
      </c>
      <c r="U41" s="6">
        <v>49.63</v>
      </c>
      <c r="V41" s="4" t="s">
        <v>3</v>
      </c>
    </row>
    <row r="42" spans="1:22" x14ac:dyDescent="0.2">
      <c r="A42" s="12" t="s">
        <v>2</v>
      </c>
      <c r="B42" s="5">
        <v>6</v>
      </c>
      <c r="C42" s="6">
        <f t="shared" si="4"/>
        <v>78</v>
      </c>
      <c r="D42" s="5">
        <v>18.3</v>
      </c>
      <c r="E42" s="6">
        <f t="shared" si="5"/>
        <v>237.9</v>
      </c>
      <c r="F42" s="6">
        <f t="shared" si="6"/>
        <v>315.89999999999998</v>
      </c>
      <c r="G42" s="5">
        <v>18.3</v>
      </c>
      <c r="H42" s="5">
        <v>18.3</v>
      </c>
      <c r="I42" s="5">
        <v>52.7</v>
      </c>
      <c r="J42" s="5">
        <v>52.7</v>
      </c>
      <c r="K42" s="5">
        <v>52.7</v>
      </c>
      <c r="L42" s="6">
        <f t="shared" si="1"/>
        <v>194.7</v>
      </c>
      <c r="M42" s="5">
        <v>29</v>
      </c>
      <c r="N42" s="5">
        <v>29</v>
      </c>
      <c r="O42" s="5">
        <v>29</v>
      </c>
      <c r="P42" s="6">
        <f t="shared" si="2"/>
        <v>87</v>
      </c>
      <c r="Q42" s="6">
        <f t="shared" si="0"/>
        <v>597.59999999999991</v>
      </c>
      <c r="R42" s="6">
        <v>17290.310000000001</v>
      </c>
      <c r="S42" s="6">
        <f t="shared" si="3"/>
        <v>1440.8591666666669</v>
      </c>
      <c r="T42" s="6">
        <v>1421.75</v>
      </c>
      <c r="U42" s="6">
        <v>19.11</v>
      </c>
      <c r="V42" s="4" t="s">
        <v>2</v>
      </c>
    </row>
    <row r="43" spans="1:22" x14ac:dyDescent="0.2">
      <c r="A43" s="12" t="s">
        <v>1</v>
      </c>
      <c r="B43" s="5">
        <v>6</v>
      </c>
      <c r="C43" s="6">
        <f t="shared" si="4"/>
        <v>78</v>
      </c>
      <c r="D43" s="5">
        <v>18.100000000000001</v>
      </c>
      <c r="E43" s="6">
        <f t="shared" si="5"/>
        <v>235.3</v>
      </c>
      <c r="F43" s="6">
        <f t="shared" si="6"/>
        <v>313.3</v>
      </c>
      <c r="G43" s="5">
        <v>18.100000000000001</v>
      </c>
      <c r="H43" s="5">
        <v>18.100000000000001</v>
      </c>
      <c r="I43" s="5">
        <v>52</v>
      </c>
      <c r="J43" s="5">
        <v>52</v>
      </c>
      <c r="K43" s="5">
        <v>52</v>
      </c>
      <c r="L43" s="6">
        <f t="shared" si="1"/>
        <v>192.2</v>
      </c>
      <c r="M43" s="5">
        <v>29</v>
      </c>
      <c r="N43" s="5">
        <v>29</v>
      </c>
      <c r="O43" s="5">
        <v>29</v>
      </c>
      <c r="P43" s="6">
        <f t="shared" si="2"/>
        <v>87</v>
      </c>
      <c r="Q43" s="6">
        <f t="shared" si="0"/>
        <v>592.5</v>
      </c>
      <c r="R43" s="6">
        <v>17060.97</v>
      </c>
      <c r="S43" s="6">
        <f t="shared" si="3"/>
        <v>1421.7475000000002</v>
      </c>
      <c r="T43" s="6">
        <v>1421.75</v>
      </c>
      <c r="U43" s="6">
        <v>0</v>
      </c>
      <c r="V43" s="4" t="s">
        <v>1</v>
      </c>
    </row>
    <row r="45" spans="1:22" x14ac:dyDescent="0.2">
      <c r="A45" s="9" t="s">
        <v>44</v>
      </c>
      <c r="B45" s="2"/>
      <c r="C45" s="2"/>
      <c r="D45" s="2"/>
      <c r="E45" s="2"/>
      <c r="G45" s="2"/>
      <c r="H45" s="2"/>
      <c r="I45" s="2"/>
      <c r="J45" s="2"/>
      <c r="K45" s="2"/>
      <c r="V45" s="2"/>
    </row>
    <row r="46" spans="1:22" x14ac:dyDescent="0.2">
      <c r="A46" s="2" t="s">
        <v>45</v>
      </c>
      <c r="B46" s="2"/>
      <c r="C46" s="2"/>
      <c r="D46" s="2"/>
      <c r="E46" s="2"/>
      <c r="G46" s="2"/>
      <c r="H46" s="2"/>
      <c r="I46" s="2"/>
      <c r="J46" s="2"/>
      <c r="K46" s="2"/>
      <c r="V46" s="2"/>
    </row>
    <row r="47" spans="1:22" x14ac:dyDescent="0.2">
      <c r="A47" s="2"/>
      <c r="B47" s="2"/>
      <c r="C47" s="2"/>
      <c r="D47" s="2"/>
      <c r="E47" s="2"/>
      <c r="G47" s="2"/>
      <c r="H47" s="2"/>
      <c r="I47" s="2"/>
      <c r="J47" s="2"/>
      <c r="K47" s="2"/>
      <c r="V47" s="2"/>
    </row>
  </sheetData>
  <mergeCells count="2">
    <mergeCell ref="A2:V2"/>
    <mergeCell ref="A1:V1"/>
  </mergeCells>
  <pageMargins left="0.39370078740157483" right="0.39370078740157483" top="0.39370078740157483" bottom="0.39370078740157483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nccl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</dc:creator>
  <cp:lastModifiedBy>Laura Bisogno</cp:lastModifiedBy>
  <cp:lastPrinted>2018-06-21T13:10:14Z</cp:lastPrinted>
  <dcterms:created xsi:type="dcterms:W3CDTF">2009-01-26T08:20:58Z</dcterms:created>
  <dcterms:modified xsi:type="dcterms:W3CDTF">2018-06-21T13:10:24Z</dcterms:modified>
</cp:coreProperties>
</file>